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gabyte\Desktop\программа новая 27-29 год\МУН ПРОГРАММА   27-29\"/>
    </mc:Choice>
  </mc:AlternateContent>
  <bookViews>
    <workbookView xWindow="0" yWindow="0" windowWidth="28800" windowHeight="11205"/>
  </bookViews>
  <sheets>
    <sheet name="Sheet1" sheetId="1" r:id="rId1"/>
  </sheets>
  <definedNames>
    <definedName name="_xlnm.Print_Titles" localSheetId="0">Sheet1!$9:$9</definedName>
    <definedName name="_xlnm.Print_Area" localSheetId="0">Sheet1!$A$1:$J$76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5" i="1" l="1"/>
  <c r="G65" i="1"/>
  <c r="H65" i="1"/>
  <c r="I65" i="1"/>
  <c r="E65" i="1"/>
  <c r="E63" i="1"/>
  <c r="I66" i="1"/>
  <c r="I67" i="1"/>
  <c r="H66" i="1"/>
  <c r="H67" i="1"/>
  <c r="G66" i="1"/>
  <c r="G67" i="1"/>
  <c r="F66" i="1"/>
  <c r="F67" i="1"/>
  <c r="E66" i="1"/>
  <c r="E67" i="1"/>
  <c r="E62" i="1" l="1"/>
  <c r="F62" i="1"/>
  <c r="G62" i="1"/>
  <c r="H62" i="1"/>
  <c r="I62" i="1"/>
  <c r="I48" i="1"/>
  <c r="H48" i="1"/>
  <c r="G48" i="1"/>
  <c r="F48" i="1"/>
  <c r="E48" i="1"/>
  <c r="D47" i="1"/>
  <c r="D46" i="1"/>
  <c r="D45" i="1"/>
  <c r="I44" i="1"/>
  <c r="H44" i="1"/>
  <c r="G44" i="1"/>
  <c r="F44" i="1"/>
  <c r="E44" i="1"/>
  <c r="D43" i="1"/>
  <c r="D42" i="1"/>
  <c r="D41" i="1"/>
  <c r="F57" i="1"/>
  <c r="G57" i="1"/>
  <c r="H57" i="1"/>
  <c r="I57" i="1"/>
  <c r="E52" i="1"/>
  <c r="F52" i="1"/>
  <c r="G52" i="1"/>
  <c r="H52" i="1"/>
  <c r="I52" i="1"/>
  <c r="E40" i="1"/>
  <c r="F40" i="1"/>
  <c r="G40" i="1"/>
  <c r="H40" i="1"/>
  <c r="I40" i="1"/>
  <c r="E36" i="1"/>
  <c r="F36" i="1"/>
  <c r="G36" i="1"/>
  <c r="H36" i="1"/>
  <c r="I36" i="1"/>
  <c r="F32" i="1"/>
  <c r="G32" i="1"/>
  <c r="H32" i="1"/>
  <c r="I32" i="1"/>
  <c r="E24" i="1"/>
  <c r="F24" i="1"/>
  <c r="G24" i="1"/>
  <c r="H24" i="1"/>
  <c r="I24" i="1"/>
  <c r="E20" i="1"/>
  <c r="F20" i="1"/>
  <c r="G20" i="1"/>
  <c r="H20" i="1"/>
  <c r="I20" i="1"/>
  <c r="D48" i="1" l="1"/>
  <c r="D44" i="1"/>
  <c r="D29" i="1"/>
  <c r="E32" i="1" l="1"/>
  <c r="D51" i="1"/>
  <c r="D50" i="1"/>
  <c r="D49" i="1"/>
  <c r="D52" i="1" l="1"/>
  <c r="D25" i="1" l="1"/>
  <c r="E28" i="1" l="1"/>
  <c r="G28" i="1"/>
  <c r="F28" i="1"/>
  <c r="I28" i="1"/>
  <c r="H28" i="1"/>
  <c r="H63" i="1" s="1"/>
  <c r="D61" i="1" l="1"/>
  <c r="D56" i="1"/>
  <c r="D39" i="1"/>
  <c r="D35" i="1"/>
  <c r="D31" i="1"/>
  <c r="D23" i="1"/>
  <c r="D19" i="1"/>
  <c r="D15" i="1"/>
  <c r="E57" i="1" l="1"/>
  <c r="I68" i="1" l="1"/>
  <c r="D59" i="1" l="1"/>
  <c r="D60" i="1"/>
  <c r="D62" i="1" l="1"/>
  <c r="D22" i="1"/>
  <c r="H68" i="1"/>
  <c r="D37" i="1"/>
  <c r="D38" i="1"/>
  <c r="D33" i="1"/>
  <c r="D34" i="1"/>
  <c r="D54" i="1"/>
  <c r="D55" i="1"/>
  <c r="D30" i="1"/>
  <c r="G68" i="1" l="1"/>
  <c r="D27" i="1"/>
  <c r="D65" i="1"/>
  <c r="D66" i="1"/>
  <c r="D36" i="1"/>
  <c r="D57" i="1"/>
  <c r="D32" i="1"/>
  <c r="D40" i="1"/>
  <c r="D26" i="1"/>
  <c r="F68" i="1" l="1"/>
  <c r="D28" i="1"/>
  <c r="D67" i="1"/>
  <c r="E68" i="1"/>
  <c r="D21" i="1"/>
  <c r="D24" i="1" s="1"/>
  <c r="D68" i="1" l="1"/>
  <c r="D18" i="1"/>
  <c r="D17" i="1"/>
  <c r="I16" i="1"/>
  <c r="I63" i="1" s="1"/>
  <c r="G16" i="1"/>
  <c r="G63" i="1" s="1"/>
  <c r="F16" i="1"/>
  <c r="F63" i="1" s="1"/>
  <c r="E16" i="1"/>
  <c r="D14" i="1"/>
  <c r="D13" i="1"/>
  <c r="D63" i="1" l="1"/>
  <c r="D20" i="1"/>
  <c r="D16" i="1"/>
</calcChain>
</file>

<file path=xl/comments1.xml><?xml version="1.0" encoding="utf-8"?>
<comments xmlns="http://schemas.openxmlformats.org/spreadsheetml/2006/main">
  <authors>
    <author>USER</author>
  </authors>
  <commentLis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Сады+школы+допы
</t>
        </r>
      </text>
    </comment>
  </commentList>
</comments>
</file>

<file path=xl/sharedStrings.xml><?xml version="1.0" encoding="utf-8"?>
<sst xmlns="http://schemas.openxmlformats.org/spreadsheetml/2006/main" count="82" uniqueCount="61">
  <si>
    <t>Итого</t>
  </si>
  <si>
    <t>Всего</t>
  </si>
  <si>
    <t>№ п/п</t>
  </si>
  <si>
    <t>Наименование мероприятия</t>
  </si>
  <si>
    <t>Год реализации</t>
  </si>
  <si>
    <t>Объем финансирования, всего (тыс. руб.)</t>
  </si>
  <si>
    <t>Исполнитель мероприятия</t>
  </si>
  <si>
    <t>в разрезе источников финансирования</t>
  </si>
  <si>
    <t>Местный бюджет</t>
  </si>
  <si>
    <t>Краевой бюджет</t>
  </si>
  <si>
    <t>Федеральный бюджет</t>
  </si>
  <si>
    <t>1</t>
  </si>
  <si>
    <t>2</t>
  </si>
  <si>
    <t>3</t>
  </si>
  <si>
    <t>4</t>
  </si>
  <si>
    <t>5</t>
  </si>
  <si>
    <t>6</t>
  </si>
  <si>
    <t>7</t>
  </si>
  <si>
    <t>1.1.</t>
  </si>
  <si>
    <t>ВСЕГО по мероприятиям</t>
  </si>
  <si>
    <t>1.2</t>
  </si>
  <si>
    <t>1.3</t>
  </si>
  <si>
    <t>В том числе обеспечение условия предоставления субсидии</t>
  </si>
  <si>
    <t>Внебюджетные источники</t>
  </si>
  <si>
    <t>1.4</t>
  </si>
  <si>
    <t>1.5</t>
  </si>
  <si>
    <t>1.6</t>
  </si>
  <si>
    <t>1.7</t>
  </si>
  <si>
    <t>1.8</t>
  </si>
  <si>
    <t>1.9</t>
  </si>
  <si>
    <t>1.10</t>
  </si>
  <si>
    <t>ИТОГО</t>
  </si>
  <si>
    <t>2.1</t>
  </si>
  <si>
    <t>3.1</t>
  </si>
  <si>
    <r>
      <rPr>
        <vertAlign val="superscript"/>
        <sz val="16"/>
        <rFont val="Times New Roman"/>
        <family val="1"/>
        <charset val="204"/>
      </rPr>
      <t>1</t>
    </r>
    <r>
      <rPr>
        <sz val="16"/>
        <rFont val="Times New Roman"/>
        <family val="1"/>
        <charset val="204"/>
      </rPr>
      <t xml:space="preserve"> Раздел указывается при наличии процессной части муниципальной программы, в случае отсутствия останется пустым.</t>
    </r>
  </si>
  <si>
    <r>
      <rPr>
        <vertAlign val="superscript"/>
        <sz val="16"/>
        <rFont val="Times New Roman"/>
        <family val="1"/>
        <charset val="204"/>
      </rPr>
      <t>2</t>
    </r>
    <r>
      <rPr>
        <sz val="16"/>
        <rFont val="Times New Roman"/>
        <family val="1"/>
        <charset val="204"/>
      </rPr>
      <t xml:space="preserve"> Раздел указывается при наличии проектной части муниципальной программы, в случае отсутствия останется пустым.</t>
    </r>
  </si>
  <si>
    <t xml:space="preserve"> ПЕРЕЧЕНЬ ОСНОВНЫХ МЕРОПРИЯТИЙ МУНИЦИПАЛЬНОЙ ПРОГРАММЫ
 "Развитие физической культуры и спорта" </t>
  </si>
  <si>
    <t>Цель: Создание условий, обеспечивающих возможность гражданам Северского района систематически заниматься физической культурой и спортом путем развития инфраструктуры спорта, популяризации массового и профессионального спорта (включая спорт высших достижений) и приобщения различных слоев населения к регулярным занятиям физической культурой и спортом.</t>
  </si>
  <si>
    <t xml:space="preserve">Приложение №2  к Муниципальной программе муниципального образования Северский муниципальный район 
Краснодарского края «Развитие физической культуры и спорта» 
</t>
  </si>
  <si>
    <t>Предоставление субсидий бюджетным учреждениям спортивной направленности на выполнение муниципального задания</t>
  </si>
  <si>
    <t>Управление по физической культуре и спорту администрации
муниципального образования
Северский муниципальный
район Краснодарского края (Далее - УФКиС), муниципальные бюджетные учреждения дополнительного образования спортивные школы (Далее - СШ)</t>
  </si>
  <si>
    <t>УФКиС, СШ</t>
  </si>
  <si>
    <t>Предоставление субсидий на прохождение программ углубленного медицинского обследования (УМО) лицами, занимающимися спортом, на различных этапах спортивной подготовки</t>
  </si>
  <si>
    <t>Предоставление субсидий на софинансирование обязательств муниципальных образований Краснодарского края в целях обеспечения условий для развития 
Физической культуры и массового спорта в части оплаты труда инструкторов по спорту</t>
  </si>
  <si>
    <t>Предоставление субсидий для обеспечения безопасности учреждений спортивной направленности, в том числе антитеррористической, противопожарной и др.</t>
  </si>
  <si>
    <t>Предоставление субсидии на софинансирование расходных обязательств муниципальных образований Краснодарского края в целях реализации мероприятия по закупке и монтажу оборудования для создания в опорных населенных пунктах, малых городах и на сельских территориях малых спортивных площадок, монтируемых на открытых или закрытых площадках, на которых возможно проводить тестирование населения в соответствии с требованиями Всероссийского физкультурноспортивного комплекса «Готов к труду и обороне» (ГТО)</t>
  </si>
  <si>
    <t>Мероприятия по развитию физической культуры и массового спорта в муниципальном образовании.Приобретение наградного материала. Награждение спортсменов по итогам года. Приобретение баннеров.</t>
  </si>
  <si>
    <t>Задача 3.  Обеспечение деятельности управления по физической культуре и спорту</t>
  </si>
  <si>
    <t>Обеспечение деятельности управления по физической культуре и спорту</t>
  </si>
  <si>
    <t>УФКиС</t>
  </si>
  <si>
    <t>Начальник управления 
по физической культуре и спорту</t>
  </si>
  <si>
    <t>С.В.Клименко</t>
  </si>
  <si>
    <t xml:space="preserve"> Проектная часть  отсутствует</t>
  </si>
  <si>
    <t>Предоставление субсидии на укрепление материально-технической базы учреждениям спортивной направленности</t>
  </si>
  <si>
    <t>Предоставление субсидий для осуществления ремонта зданий и сооружений, разработки и проверки достоверности научно-проектной, проектно-сметной (сметной) документации, благоустройства территории и другие расходы по содержанию имущества учреждений спортивной направленности</t>
  </si>
  <si>
    <t>Предоставление мер социальной поддержки педагогическим работникам образовательных учреждений, проживающим в сельской местности и работающим в сельской местности, рабочих поселках Краснодарского края, по оплате жилых помещений, отопления и освещения"</t>
  </si>
  <si>
    <t xml:space="preserve">Осуществление отдельных государственных полномочий по предоставлению социальной поддержки отдельным категориям работников физкультурно-спортивных организаций,
осуществляющих подготовку спортивного резерва и муниципальных образовательных учреждений дополнительного образования детей Краснодарского края отраслей "Образование" и "Физическая культура и спорт"
</t>
  </si>
  <si>
    <t>Предоставление субсидии на финансовое обеспечение расходов на уплату налогов, в качестве объекта налогообложения, по которым признается имущество учреждений спортивной направленности</t>
  </si>
  <si>
    <t>1. Процессная часть</t>
  </si>
  <si>
    <t>Задача 1. Развитие учреждений спортивной направленности. Пропаганда физической культуры, спорта и здорового образа жизни, формирование у детей, подростков и молодежи позитивной установки на здоровый образ жизни, профилактика наркомании. Создание условий, обеспечивающих возможность для инвалидов и лиц с ограниченными возможностями здоровья систематически заниматься физической культурой и спортом.Укрепление материально-технической базы организаций, осуществляющих спортивную подготовку. Создание необходимых условий для подготовки спортсменов высокого класса и спортивного резерва к участию в соревнованиях краевого, Всероссийского международного уровня. Подготовка спортсменов, входящих в состав сборных команд Краснодарского края и России. Повышение эффективности, функционирования организаций сферы физической культуры и спорта в муниципальном образовании Северский муниципальный район Краснодарского края (строительство, капитальный ремонт, модернизация объектов муниципальных спортивных учреждений).</t>
  </si>
  <si>
    <t>Задача 2. Проведение мероприятий в области физической культуры и спорта. Создание необходимых условий для сохранения и улучшения физического здоровья жителей Северского района средствами физической культуры и спорта.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</si>
</sst>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2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/>
      <diagonal/>
    </border>
    <border>
      <left style="thin">
        <color indexed="64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8" fillId="0" borderId="3" xfId="0" applyFont="1" applyFill="1" applyBorder="1" applyAlignment="1">
      <alignment horizontal="left" vertical="center" wrapText="1"/>
    </xf>
    <xf numFmtId="164" fontId="8" fillId="0" borderId="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/>
    <xf numFmtId="0" fontId="4" fillId="0" borderId="0" xfId="0" applyFont="1" applyFill="1"/>
    <xf numFmtId="0" fontId="1" fillId="0" borderId="2" xfId="0" applyFont="1" applyFill="1" applyBorder="1" applyAlignment="1"/>
    <xf numFmtId="0" fontId="1" fillId="0" borderId="2" xfId="0" applyFont="1" applyFill="1" applyBorder="1" applyAlignment="1">
      <alignment vertical="center"/>
    </xf>
    <xf numFmtId="0" fontId="4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/>
    <xf numFmtId="0" fontId="5" fillId="0" borderId="7" xfId="0" applyFont="1" applyFill="1" applyBorder="1"/>
    <xf numFmtId="0" fontId="8" fillId="0" borderId="0" xfId="0" applyFont="1" applyFill="1"/>
    <xf numFmtId="0" fontId="8" fillId="0" borderId="17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164" fontId="8" fillId="0" borderId="4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164" fontId="8" fillId="0" borderId="5" xfId="0" applyNumberFormat="1" applyFont="1" applyFill="1" applyBorder="1" applyAlignment="1">
      <alignment horizontal="center" vertical="center"/>
    </xf>
    <xf numFmtId="164" fontId="8" fillId="0" borderId="2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 wrapText="1"/>
    </xf>
    <xf numFmtId="49" fontId="8" fillId="0" borderId="5" xfId="0" applyNumberFormat="1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top" indent="7"/>
    </xf>
    <xf numFmtId="0" fontId="8" fillId="0" borderId="24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8" fillId="0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78"/>
  <sheetViews>
    <sheetView tabSelected="1" view="pageBreakPreview" topLeftCell="A48" zoomScaleNormal="100" zoomScaleSheetLayoutView="100" workbookViewId="0">
      <selection activeCell="A53" sqref="A53:J53"/>
    </sheetView>
  </sheetViews>
  <sheetFormatPr defaultRowHeight="12.75" x14ac:dyDescent="0.2"/>
  <cols>
    <col min="1" max="1" width="6.42578125" style="44" customWidth="1"/>
    <col min="2" max="2" width="84.42578125" style="42" customWidth="1"/>
    <col min="3" max="3" width="14.28515625" style="42" customWidth="1"/>
    <col min="4" max="4" width="23.42578125" style="6" customWidth="1"/>
    <col min="5" max="6" width="22" style="6" customWidth="1"/>
    <col min="7" max="7" width="23.140625" style="6" customWidth="1"/>
    <col min="8" max="8" width="22.140625" style="6" customWidth="1"/>
    <col min="9" max="9" width="24.28515625" style="6" customWidth="1"/>
    <col min="10" max="10" width="51.28515625" style="6" customWidth="1"/>
    <col min="11" max="16384" width="9.140625" style="6"/>
  </cols>
  <sheetData>
    <row r="1" spans="1:10" ht="98.25" customHeight="1" x14ac:dyDescent="0.3">
      <c r="A1" s="3"/>
      <c r="B1" s="61" t="s">
        <v>36</v>
      </c>
      <c r="C1" s="61"/>
      <c r="D1" s="61"/>
      <c r="E1" s="61"/>
      <c r="F1" s="61"/>
      <c r="G1" s="61"/>
      <c r="H1" s="4"/>
      <c r="I1" s="5"/>
      <c r="J1" s="58" t="s">
        <v>38</v>
      </c>
    </row>
    <row r="2" spans="1:10" ht="18.75" customHeight="1" x14ac:dyDescent="0.3">
      <c r="A2" s="3"/>
      <c r="B2" s="61"/>
      <c r="C2" s="61"/>
      <c r="D2" s="61"/>
      <c r="E2" s="61"/>
      <c r="F2" s="61"/>
      <c r="G2" s="61"/>
      <c r="H2" s="4"/>
      <c r="I2" s="7"/>
      <c r="J2" s="58"/>
    </row>
    <row r="3" spans="1:10" ht="28.5" customHeight="1" x14ac:dyDescent="0.2">
      <c r="A3" s="3"/>
      <c r="B3" s="61"/>
      <c r="C3" s="61"/>
      <c r="D3" s="61"/>
      <c r="E3" s="61"/>
      <c r="F3" s="61"/>
      <c r="G3" s="61"/>
      <c r="H3" s="4"/>
      <c r="I3" s="8"/>
      <c r="J3" s="8"/>
    </row>
    <row r="4" spans="1:10" ht="22.5" customHeight="1" x14ac:dyDescent="0.2">
      <c r="A4" s="3"/>
      <c r="B4" s="61"/>
      <c r="C4" s="61"/>
      <c r="D4" s="61"/>
      <c r="E4" s="61"/>
      <c r="F4" s="61"/>
      <c r="G4" s="61"/>
      <c r="H4" s="4"/>
      <c r="I4" s="9"/>
      <c r="J4" s="9"/>
    </row>
    <row r="5" spans="1:10" x14ac:dyDescent="0.2">
      <c r="A5" s="10"/>
      <c r="B5" s="11"/>
      <c r="C5" s="11"/>
      <c r="D5" s="12"/>
      <c r="E5" s="12"/>
      <c r="F5" s="12"/>
      <c r="G5" s="12"/>
      <c r="H5" s="12"/>
      <c r="I5" s="13"/>
      <c r="J5" s="12"/>
    </row>
    <row r="6" spans="1:10" s="14" customFormat="1" ht="20.25" x14ac:dyDescent="0.3">
      <c r="A6" s="62" t="s">
        <v>2</v>
      </c>
      <c r="B6" s="64" t="s">
        <v>3</v>
      </c>
      <c r="C6" s="66" t="s">
        <v>4</v>
      </c>
      <c r="D6" s="68" t="s">
        <v>5</v>
      </c>
      <c r="E6" s="69"/>
      <c r="F6" s="69"/>
      <c r="G6" s="69"/>
      <c r="H6" s="69"/>
      <c r="I6" s="70"/>
      <c r="J6" s="52" t="s">
        <v>6</v>
      </c>
    </row>
    <row r="7" spans="1:10" s="14" customFormat="1" ht="20.25" x14ac:dyDescent="0.3">
      <c r="A7" s="63"/>
      <c r="B7" s="65"/>
      <c r="C7" s="67"/>
      <c r="D7" s="54" t="s">
        <v>1</v>
      </c>
      <c r="E7" s="56" t="s">
        <v>7</v>
      </c>
      <c r="F7" s="56"/>
      <c r="G7" s="56"/>
      <c r="H7" s="56"/>
      <c r="I7" s="57"/>
      <c r="J7" s="53"/>
    </row>
    <row r="8" spans="1:10" s="14" customFormat="1" ht="101.25" x14ac:dyDescent="0.3">
      <c r="A8" s="63"/>
      <c r="B8" s="65"/>
      <c r="C8" s="67"/>
      <c r="D8" s="55"/>
      <c r="E8" s="15" t="s">
        <v>8</v>
      </c>
      <c r="F8" s="16" t="s">
        <v>9</v>
      </c>
      <c r="G8" s="17" t="s">
        <v>10</v>
      </c>
      <c r="H8" s="18" t="s">
        <v>22</v>
      </c>
      <c r="I8" s="19" t="s">
        <v>23</v>
      </c>
      <c r="J8" s="53"/>
    </row>
    <row r="9" spans="1:10" s="14" customFormat="1" ht="20.25" x14ac:dyDescent="0.3">
      <c r="A9" s="20" t="s">
        <v>11</v>
      </c>
      <c r="B9" s="20" t="s">
        <v>12</v>
      </c>
      <c r="C9" s="20" t="s">
        <v>13</v>
      </c>
      <c r="D9" s="20" t="s">
        <v>14</v>
      </c>
      <c r="E9" s="21" t="s">
        <v>15</v>
      </c>
      <c r="F9" s="21" t="s">
        <v>16</v>
      </c>
      <c r="G9" s="20" t="s">
        <v>17</v>
      </c>
      <c r="H9" s="20">
        <v>8</v>
      </c>
      <c r="I9" s="21">
        <v>9</v>
      </c>
      <c r="J9" s="20">
        <v>10</v>
      </c>
    </row>
    <row r="10" spans="1:10" s="14" customFormat="1" ht="76.5" customHeight="1" x14ac:dyDescent="0.3">
      <c r="A10" s="60" t="s">
        <v>37</v>
      </c>
      <c r="B10" s="60"/>
      <c r="C10" s="60"/>
      <c r="D10" s="60"/>
      <c r="E10" s="60"/>
      <c r="F10" s="60"/>
      <c r="G10" s="60"/>
      <c r="H10" s="60"/>
      <c r="I10" s="60"/>
      <c r="J10" s="60"/>
    </row>
    <row r="11" spans="1:10" s="14" customFormat="1" ht="124.5" customHeight="1" x14ac:dyDescent="0.3">
      <c r="A11" s="60" t="s">
        <v>59</v>
      </c>
      <c r="B11" s="60"/>
      <c r="C11" s="60"/>
      <c r="D11" s="60"/>
      <c r="E11" s="60"/>
      <c r="F11" s="60"/>
      <c r="G11" s="60"/>
      <c r="H11" s="60"/>
      <c r="I11" s="60"/>
      <c r="J11" s="60"/>
    </row>
    <row r="12" spans="1:10" s="14" customFormat="1" ht="20.25" x14ac:dyDescent="0.3">
      <c r="A12" s="59" t="s">
        <v>58</v>
      </c>
      <c r="B12" s="59"/>
      <c r="C12" s="59"/>
      <c r="D12" s="59"/>
      <c r="E12" s="59"/>
      <c r="F12" s="59"/>
      <c r="G12" s="59"/>
      <c r="H12" s="59"/>
      <c r="I12" s="59"/>
      <c r="J12" s="59"/>
    </row>
    <row r="13" spans="1:10" s="14" customFormat="1" ht="41.25" customHeight="1" x14ac:dyDescent="0.3">
      <c r="A13" s="46" t="s">
        <v>18</v>
      </c>
      <c r="B13" s="47" t="s">
        <v>39</v>
      </c>
      <c r="C13" s="22">
        <v>2027</v>
      </c>
      <c r="D13" s="2">
        <f t="shared" ref="D13:D19" si="0">E13+F13+G13+I13</f>
        <v>169383.3</v>
      </c>
      <c r="E13" s="2">
        <v>169383.3</v>
      </c>
      <c r="F13" s="2">
        <v>0</v>
      </c>
      <c r="G13" s="2">
        <v>0</v>
      </c>
      <c r="H13" s="2">
        <v>0</v>
      </c>
      <c r="I13" s="2">
        <v>0</v>
      </c>
      <c r="J13" s="48" t="s">
        <v>40</v>
      </c>
    </row>
    <row r="14" spans="1:10" s="14" customFormat="1" ht="37.5" customHeight="1" x14ac:dyDescent="0.3">
      <c r="A14" s="46"/>
      <c r="B14" s="47"/>
      <c r="C14" s="22">
        <v>2028</v>
      </c>
      <c r="D14" s="2">
        <f t="shared" si="0"/>
        <v>169712.2</v>
      </c>
      <c r="E14" s="2">
        <v>169712.2</v>
      </c>
      <c r="F14" s="2">
        <v>0</v>
      </c>
      <c r="G14" s="2">
        <v>0</v>
      </c>
      <c r="H14" s="2">
        <v>0</v>
      </c>
      <c r="I14" s="2">
        <v>0</v>
      </c>
      <c r="J14" s="46"/>
    </row>
    <row r="15" spans="1:10" s="14" customFormat="1" ht="39" customHeight="1" x14ac:dyDescent="0.3">
      <c r="A15" s="46"/>
      <c r="B15" s="47"/>
      <c r="C15" s="22">
        <v>2029</v>
      </c>
      <c r="D15" s="2">
        <f t="shared" si="0"/>
        <v>170054.39999999999</v>
      </c>
      <c r="E15" s="2">
        <v>170054.39999999999</v>
      </c>
      <c r="F15" s="2">
        <v>0</v>
      </c>
      <c r="G15" s="2">
        <v>0</v>
      </c>
      <c r="H15" s="2">
        <v>0</v>
      </c>
      <c r="I15" s="2">
        <v>0</v>
      </c>
      <c r="J15" s="46"/>
    </row>
    <row r="16" spans="1:10" s="14" customFormat="1" ht="59.25" customHeight="1" x14ac:dyDescent="0.3">
      <c r="A16" s="46"/>
      <c r="B16" s="47"/>
      <c r="C16" s="23" t="s">
        <v>0</v>
      </c>
      <c r="D16" s="2">
        <f>D13+D14+D15</f>
        <v>509149.9</v>
      </c>
      <c r="E16" s="2">
        <f>E15+E14+E13</f>
        <v>509149.89999999997</v>
      </c>
      <c r="F16" s="2">
        <f>F15+F14+F13</f>
        <v>0</v>
      </c>
      <c r="G16" s="2">
        <f>G15+G14+G13</f>
        <v>0</v>
      </c>
      <c r="H16" s="2">
        <v>0</v>
      </c>
      <c r="I16" s="2">
        <f>I15+I14+I13</f>
        <v>0</v>
      </c>
      <c r="J16" s="46"/>
    </row>
    <row r="17" spans="1:10" s="14" customFormat="1" ht="39.75" customHeight="1" x14ac:dyDescent="0.3">
      <c r="A17" s="49" t="s">
        <v>20</v>
      </c>
      <c r="B17" s="47" t="s">
        <v>56</v>
      </c>
      <c r="C17" s="22">
        <v>2027</v>
      </c>
      <c r="D17" s="2">
        <f t="shared" si="0"/>
        <v>218.8</v>
      </c>
      <c r="E17" s="2">
        <v>0</v>
      </c>
      <c r="F17" s="2">
        <v>218.8</v>
      </c>
      <c r="G17" s="2">
        <v>0</v>
      </c>
      <c r="H17" s="2">
        <v>0</v>
      </c>
      <c r="I17" s="2">
        <v>0</v>
      </c>
      <c r="J17" s="48" t="s">
        <v>41</v>
      </c>
    </row>
    <row r="18" spans="1:10" s="14" customFormat="1" ht="42" customHeight="1" x14ac:dyDescent="0.3">
      <c r="A18" s="49"/>
      <c r="B18" s="47"/>
      <c r="C18" s="22">
        <v>2028</v>
      </c>
      <c r="D18" s="2">
        <f t="shared" si="0"/>
        <v>218.8</v>
      </c>
      <c r="E18" s="2">
        <v>0</v>
      </c>
      <c r="F18" s="2">
        <v>218.8</v>
      </c>
      <c r="G18" s="2">
        <v>0</v>
      </c>
      <c r="H18" s="2">
        <v>0</v>
      </c>
      <c r="I18" s="2">
        <v>0</v>
      </c>
      <c r="J18" s="46"/>
    </row>
    <row r="19" spans="1:10" s="14" customFormat="1" ht="36.75" customHeight="1" x14ac:dyDescent="0.3">
      <c r="A19" s="49"/>
      <c r="B19" s="47"/>
      <c r="C19" s="22">
        <v>2029</v>
      </c>
      <c r="D19" s="2">
        <f t="shared" si="0"/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46"/>
    </row>
    <row r="20" spans="1:10" s="14" customFormat="1" ht="32.25" customHeight="1" x14ac:dyDescent="0.3">
      <c r="A20" s="49"/>
      <c r="B20" s="47"/>
      <c r="C20" s="23" t="s">
        <v>0</v>
      </c>
      <c r="D20" s="2">
        <f>D17+D18+D19</f>
        <v>437.6</v>
      </c>
      <c r="E20" s="2">
        <f t="shared" ref="E20:I20" si="1">E17+E18+E19</f>
        <v>0</v>
      </c>
      <c r="F20" s="2">
        <f t="shared" si="1"/>
        <v>437.6</v>
      </c>
      <c r="G20" s="2">
        <f t="shared" si="1"/>
        <v>0</v>
      </c>
      <c r="H20" s="2">
        <f t="shared" si="1"/>
        <v>0</v>
      </c>
      <c r="I20" s="2">
        <f t="shared" si="1"/>
        <v>0</v>
      </c>
      <c r="J20" s="46"/>
    </row>
    <row r="21" spans="1:10" s="14" customFormat="1" ht="27" customHeight="1" x14ac:dyDescent="0.3">
      <c r="A21" s="49" t="s">
        <v>21</v>
      </c>
      <c r="B21" s="47" t="s">
        <v>53</v>
      </c>
      <c r="C21" s="22">
        <v>2027</v>
      </c>
      <c r="D21" s="2">
        <f t="shared" ref="D21" si="2">E21+F21+G21+I21</f>
        <v>14408.3</v>
      </c>
      <c r="E21" s="2">
        <v>14408.3</v>
      </c>
      <c r="F21" s="2">
        <v>0</v>
      </c>
      <c r="G21" s="2">
        <v>0</v>
      </c>
      <c r="H21" s="2">
        <v>0</v>
      </c>
      <c r="I21" s="2">
        <v>0</v>
      </c>
      <c r="J21" s="48" t="s">
        <v>41</v>
      </c>
    </row>
    <row r="22" spans="1:10" s="14" customFormat="1" ht="22.5" customHeight="1" x14ac:dyDescent="0.3">
      <c r="A22" s="49"/>
      <c r="B22" s="47"/>
      <c r="C22" s="22">
        <v>2028</v>
      </c>
      <c r="D22" s="2">
        <f>E22+F22+G22+I22</f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46"/>
    </row>
    <row r="23" spans="1:10" s="14" customFormat="1" ht="23.25" customHeight="1" x14ac:dyDescent="0.3">
      <c r="A23" s="49"/>
      <c r="B23" s="47"/>
      <c r="C23" s="22">
        <v>2029</v>
      </c>
      <c r="D23" s="2">
        <f>E23+F23+G23+I23</f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46"/>
    </row>
    <row r="24" spans="1:10" s="14" customFormat="1" ht="45.75" customHeight="1" x14ac:dyDescent="0.3">
      <c r="A24" s="49"/>
      <c r="B24" s="47"/>
      <c r="C24" s="23" t="s">
        <v>0</v>
      </c>
      <c r="D24" s="2">
        <f>D21+D22+D23</f>
        <v>14408.3</v>
      </c>
      <c r="E24" s="2">
        <f t="shared" ref="E24:I24" si="3">E21+E22+E23</f>
        <v>14408.3</v>
      </c>
      <c r="F24" s="2">
        <f t="shared" si="3"/>
        <v>0</v>
      </c>
      <c r="G24" s="2">
        <f t="shared" si="3"/>
        <v>0</v>
      </c>
      <c r="H24" s="2">
        <f t="shared" si="3"/>
        <v>0</v>
      </c>
      <c r="I24" s="2">
        <f t="shared" si="3"/>
        <v>0</v>
      </c>
      <c r="J24" s="76"/>
    </row>
    <row r="25" spans="1:10" s="14" customFormat="1" ht="30" customHeight="1" x14ac:dyDescent="0.3">
      <c r="A25" s="49" t="s">
        <v>24</v>
      </c>
      <c r="B25" s="47" t="s">
        <v>42</v>
      </c>
      <c r="C25" s="22">
        <v>2027</v>
      </c>
      <c r="D25" s="2">
        <f>F25+G25+I25+E25</f>
        <v>11015</v>
      </c>
      <c r="E25" s="2">
        <v>11015</v>
      </c>
      <c r="F25" s="2">
        <v>0</v>
      </c>
      <c r="G25" s="2">
        <v>0</v>
      </c>
      <c r="H25" s="2">
        <v>0</v>
      </c>
      <c r="I25" s="24">
        <v>0</v>
      </c>
      <c r="J25" s="72" t="s">
        <v>41</v>
      </c>
    </row>
    <row r="26" spans="1:10" s="14" customFormat="1" ht="27" customHeight="1" x14ac:dyDescent="0.3">
      <c r="A26" s="49"/>
      <c r="B26" s="47"/>
      <c r="C26" s="22">
        <v>2028</v>
      </c>
      <c r="D26" s="2">
        <f>E26+F26+G26+I26</f>
        <v>11015</v>
      </c>
      <c r="E26" s="2">
        <v>11015</v>
      </c>
      <c r="F26" s="2">
        <v>0</v>
      </c>
      <c r="G26" s="2">
        <v>0</v>
      </c>
      <c r="H26" s="2">
        <v>0</v>
      </c>
      <c r="I26" s="24">
        <v>0</v>
      </c>
      <c r="J26" s="73"/>
    </row>
    <row r="27" spans="1:10" s="14" customFormat="1" ht="25.5" customHeight="1" x14ac:dyDescent="0.3">
      <c r="A27" s="49"/>
      <c r="B27" s="47"/>
      <c r="C27" s="22">
        <v>2029</v>
      </c>
      <c r="D27" s="2">
        <f>E27+F27+G27+I27</f>
        <v>11015</v>
      </c>
      <c r="E27" s="2">
        <v>11015</v>
      </c>
      <c r="F27" s="2">
        <v>0</v>
      </c>
      <c r="G27" s="2">
        <v>0</v>
      </c>
      <c r="H27" s="2">
        <v>0</v>
      </c>
      <c r="I27" s="24">
        <v>0</v>
      </c>
      <c r="J27" s="73"/>
    </row>
    <row r="28" spans="1:10" s="14" customFormat="1" ht="24.75" customHeight="1" x14ac:dyDescent="0.3">
      <c r="A28" s="51"/>
      <c r="B28" s="75"/>
      <c r="C28" s="25" t="s">
        <v>0</v>
      </c>
      <c r="D28" s="26">
        <f>D27+D26+D25</f>
        <v>33045</v>
      </c>
      <c r="E28" s="26">
        <f t="shared" ref="E28:I28" si="4">E27+E26+E25</f>
        <v>33045</v>
      </c>
      <c r="F28" s="26">
        <f t="shared" si="4"/>
        <v>0</v>
      </c>
      <c r="G28" s="26">
        <f t="shared" si="4"/>
        <v>0</v>
      </c>
      <c r="H28" s="26">
        <f t="shared" si="4"/>
        <v>0</v>
      </c>
      <c r="I28" s="27">
        <f t="shared" si="4"/>
        <v>0</v>
      </c>
      <c r="J28" s="74"/>
    </row>
    <row r="29" spans="1:10" s="14" customFormat="1" ht="30" customHeight="1" x14ac:dyDescent="0.3">
      <c r="A29" s="49" t="s">
        <v>25</v>
      </c>
      <c r="B29" s="47" t="s">
        <v>43</v>
      </c>
      <c r="C29" s="22">
        <v>2027</v>
      </c>
      <c r="D29" s="2">
        <f>E29+F29+G29+H29+I29</f>
        <v>2241.1</v>
      </c>
      <c r="E29" s="2">
        <v>336.2</v>
      </c>
      <c r="F29" s="2">
        <v>1904.9</v>
      </c>
      <c r="G29" s="2">
        <v>0</v>
      </c>
      <c r="H29" s="2">
        <v>0</v>
      </c>
      <c r="I29" s="2">
        <v>0</v>
      </c>
      <c r="J29" s="48" t="s">
        <v>41</v>
      </c>
    </row>
    <row r="30" spans="1:10" s="14" customFormat="1" ht="31.5" customHeight="1" x14ac:dyDescent="0.3">
      <c r="A30" s="49"/>
      <c r="B30" s="47"/>
      <c r="C30" s="22">
        <v>2028</v>
      </c>
      <c r="D30" s="2">
        <f>E30+F30+G30+H30+I30</f>
        <v>2241.1</v>
      </c>
      <c r="E30" s="2">
        <v>336.2</v>
      </c>
      <c r="F30" s="2">
        <v>1904.9</v>
      </c>
      <c r="G30" s="2">
        <v>0</v>
      </c>
      <c r="H30" s="2">
        <v>0</v>
      </c>
      <c r="I30" s="2">
        <v>0</v>
      </c>
      <c r="J30" s="46"/>
    </row>
    <row r="31" spans="1:10" s="14" customFormat="1" ht="27.75" customHeight="1" x14ac:dyDescent="0.3">
      <c r="A31" s="49"/>
      <c r="B31" s="47"/>
      <c r="C31" s="22">
        <v>2029</v>
      </c>
      <c r="D31" s="2">
        <f>E31+F31+G31+H31+I31</f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46"/>
    </row>
    <row r="32" spans="1:10" s="14" customFormat="1" ht="28.5" customHeight="1" x14ac:dyDescent="0.3">
      <c r="A32" s="49"/>
      <c r="B32" s="47"/>
      <c r="C32" s="28" t="s">
        <v>0</v>
      </c>
      <c r="D32" s="2">
        <f>D31+D30+D29</f>
        <v>4482.2</v>
      </c>
      <c r="E32" s="2">
        <f t="shared" ref="E32:I32" si="5">E31+E30+E29</f>
        <v>672.4</v>
      </c>
      <c r="F32" s="2">
        <f t="shared" si="5"/>
        <v>3809.8</v>
      </c>
      <c r="G32" s="2">
        <f t="shared" si="5"/>
        <v>0</v>
      </c>
      <c r="H32" s="2">
        <f t="shared" si="5"/>
        <v>0</v>
      </c>
      <c r="I32" s="2">
        <f t="shared" si="5"/>
        <v>0</v>
      </c>
      <c r="J32" s="46"/>
    </row>
    <row r="33" spans="1:10" s="14" customFormat="1" ht="30" customHeight="1" x14ac:dyDescent="0.3">
      <c r="A33" s="49" t="s">
        <v>26</v>
      </c>
      <c r="B33" s="47" t="s">
        <v>54</v>
      </c>
      <c r="C33" s="22">
        <v>2027</v>
      </c>
      <c r="D33" s="2">
        <f t="shared" ref="D33:D34" si="6">E33+F33+G33+H33+I33</f>
        <v>11242.1</v>
      </c>
      <c r="E33" s="2">
        <v>11242.1</v>
      </c>
      <c r="F33" s="2">
        <v>0</v>
      </c>
      <c r="G33" s="2">
        <v>0</v>
      </c>
      <c r="H33" s="2">
        <v>0</v>
      </c>
      <c r="I33" s="2">
        <v>0</v>
      </c>
      <c r="J33" s="48" t="s">
        <v>41</v>
      </c>
    </row>
    <row r="34" spans="1:10" s="14" customFormat="1" ht="30" customHeight="1" x14ac:dyDescent="0.3">
      <c r="A34" s="49"/>
      <c r="B34" s="47"/>
      <c r="C34" s="22">
        <v>2028</v>
      </c>
      <c r="D34" s="2">
        <f t="shared" si="6"/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46"/>
    </row>
    <row r="35" spans="1:10" s="14" customFormat="1" ht="28.5" customHeight="1" x14ac:dyDescent="0.3">
      <c r="A35" s="49"/>
      <c r="B35" s="47"/>
      <c r="C35" s="22">
        <v>2029</v>
      </c>
      <c r="D35" s="2">
        <f t="shared" ref="D35" si="7">E35+F35+G35+H35+I35</f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46"/>
    </row>
    <row r="36" spans="1:10" s="14" customFormat="1" ht="20.25" x14ac:dyDescent="0.3">
      <c r="A36" s="49"/>
      <c r="B36" s="47"/>
      <c r="C36" s="28" t="s">
        <v>0</v>
      </c>
      <c r="D36" s="2">
        <f>D35+D34+D33</f>
        <v>11242.1</v>
      </c>
      <c r="E36" s="2">
        <f t="shared" ref="E36:I36" si="8">E35+E34+E33</f>
        <v>11242.1</v>
      </c>
      <c r="F36" s="2">
        <f t="shared" si="8"/>
        <v>0</v>
      </c>
      <c r="G36" s="2">
        <f t="shared" si="8"/>
        <v>0</v>
      </c>
      <c r="H36" s="2">
        <f t="shared" si="8"/>
        <v>0</v>
      </c>
      <c r="I36" s="2">
        <f t="shared" si="8"/>
        <v>0</v>
      </c>
      <c r="J36" s="46"/>
    </row>
    <row r="37" spans="1:10" s="14" customFormat="1" ht="20.25" x14ac:dyDescent="0.3">
      <c r="A37" s="49" t="s">
        <v>27</v>
      </c>
      <c r="B37" s="47" t="s">
        <v>44</v>
      </c>
      <c r="C37" s="22">
        <v>2027</v>
      </c>
      <c r="D37" s="2">
        <f t="shared" ref="D37:D38" si="9">E37+F37+G37+H37+I37</f>
        <v>13726.9</v>
      </c>
      <c r="E37" s="2">
        <v>13726.9</v>
      </c>
      <c r="F37" s="2">
        <v>0</v>
      </c>
      <c r="G37" s="2">
        <v>0</v>
      </c>
      <c r="H37" s="2">
        <v>0</v>
      </c>
      <c r="I37" s="2">
        <v>0</v>
      </c>
      <c r="J37" s="48" t="s">
        <v>41</v>
      </c>
    </row>
    <row r="38" spans="1:10" s="14" customFormat="1" ht="20.25" x14ac:dyDescent="0.3">
      <c r="A38" s="49"/>
      <c r="B38" s="47"/>
      <c r="C38" s="22">
        <v>2028</v>
      </c>
      <c r="D38" s="2">
        <f t="shared" si="9"/>
        <v>13726.9</v>
      </c>
      <c r="E38" s="2">
        <v>13726.9</v>
      </c>
      <c r="F38" s="2">
        <v>0</v>
      </c>
      <c r="G38" s="2">
        <v>0</v>
      </c>
      <c r="H38" s="2">
        <v>0</v>
      </c>
      <c r="I38" s="2">
        <v>0</v>
      </c>
      <c r="J38" s="46"/>
    </row>
    <row r="39" spans="1:10" s="14" customFormat="1" ht="20.25" x14ac:dyDescent="0.3">
      <c r="A39" s="49"/>
      <c r="B39" s="47"/>
      <c r="C39" s="22">
        <v>2029</v>
      </c>
      <c r="D39" s="2">
        <f t="shared" ref="D39" si="10">E39+F39+G39+H39+I39</f>
        <v>13726.9</v>
      </c>
      <c r="E39" s="2">
        <v>13726.9</v>
      </c>
      <c r="F39" s="2">
        <v>0</v>
      </c>
      <c r="G39" s="2">
        <v>0</v>
      </c>
      <c r="H39" s="2">
        <v>0</v>
      </c>
      <c r="I39" s="2">
        <v>0</v>
      </c>
      <c r="J39" s="46"/>
    </row>
    <row r="40" spans="1:10" s="14" customFormat="1" ht="20.25" x14ac:dyDescent="0.3">
      <c r="A40" s="49"/>
      <c r="B40" s="47"/>
      <c r="C40" s="28" t="s">
        <v>0</v>
      </c>
      <c r="D40" s="2">
        <f>D37+D38+D39</f>
        <v>41180.699999999997</v>
      </c>
      <c r="E40" s="2">
        <f t="shared" ref="E40:I40" si="11">E37+E38+E39</f>
        <v>41180.699999999997</v>
      </c>
      <c r="F40" s="2">
        <f t="shared" si="11"/>
        <v>0</v>
      </c>
      <c r="G40" s="2">
        <f t="shared" si="11"/>
        <v>0</v>
      </c>
      <c r="H40" s="2">
        <f t="shared" si="11"/>
        <v>0</v>
      </c>
      <c r="I40" s="2">
        <f t="shared" si="11"/>
        <v>0</v>
      </c>
      <c r="J40" s="46"/>
    </row>
    <row r="41" spans="1:10" s="14" customFormat="1" ht="20.25" x14ac:dyDescent="0.3">
      <c r="A41" s="49" t="s">
        <v>28</v>
      </c>
      <c r="B41" s="47" t="s">
        <v>55</v>
      </c>
      <c r="C41" s="22">
        <v>2027</v>
      </c>
      <c r="D41" s="2">
        <f t="shared" ref="D41:D43" si="12">E41+F41+G41+H41+I41</f>
        <v>1651.6</v>
      </c>
      <c r="E41" s="2">
        <v>0</v>
      </c>
      <c r="F41" s="2">
        <v>1651.6</v>
      </c>
      <c r="G41" s="2">
        <v>0</v>
      </c>
      <c r="H41" s="2">
        <v>0</v>
      </c>
      <c r="I41" s="2">
        <v>0</v>
      </c>
      <c r="J41" s="48" t="s">
        <v>41</v>
      </c>
    </row>
    <row r="42" spans="1:10" s="14" customFormat="1" ht="27" customHeight="1" x14ac:dyDescent="0.3">
      <c r="A42" s="49"/>
      <c r="B42" s="47"/>
      <c r="C42" s="22">
        <v>2028</v>
      </c>
      <c r="D42" s="2">
        <f t="shared" si="12"/>
        <v>1717.7</v>
      </c>
      <c r="E42" s="2">
        <v>0</v>
      </c>
      <c r="F42" s="2">
        <v>1717.7</v>
      </c>
      <c r="G42" s="2">
        <v>0</v>
      </c>
      <c r="H42" s="2">
        <v>0</v>
      </c>
      <c r="I42" s="2">
        <v>0</v>
      </c>
      <c r="J42" s="46"/>
    </row>
    <row r="43" spans="1:10" s="14" customFormat="1" ht="31.5" customHeight="1" x14ac:dyDescent="0.3">
      <c r="A43" s="49"/>
      <c r="B43" s="47"/>
      <c r="C43" s="22">
        <v>2029</v>
      </c>
      <c r="D43" s="2">
        <f t="shared" si="12"/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46"/>
    </row>
    <row r="44" spans="1:10" s="14" customFormat="1" ht="37.5" customHeight="1" x14ac:dyDescent="0.3">
      <c r="A44" s="49"/>
      <c r="B44" s="47"/>
      <c r="C44" s="28" t="s">
        <v>0</v>
      </c>
      <c r="D44" s="2">
        <f>D41+D42+D43</f>
        <v>3369.3</v>
      </c>
      <c r="E44" s="2">
        <f t="shared" ref="E44:I44" si="13">E41+E42+E43</f>
        <v>0</v>
      </c>
      <c r="F44" s="2">
        <f t="shared" si="13"/>
        <v>3369.3</v>
      </c>
      <c r="G44" s="2">
        <f t="shared" si="13"/>
        <v>0</v>
      </c>
      <c r="H44" s="2">
        <f t="shared" si="13"/>
        <v>0</v>
      </c>
      <c r="I44" s="2">
        <f t="shared" si="13"/>
        <v>0</v>
      </c>
      <c r="J44" s="46"/>
    </row>
    <row r="45" spans="1:10" s="14" customFormat="1" ht="56.25" customHeight="1" x14ac:dyDescent="0.3">
      <c r="A45" s="49" t="s">
        <v>29</v>
      </c>
      <c r="B45" s="47" t="s">
        <v>45</v>
      </c>
      <c r="C45" s="22">
        <v>2027</v>
      </c>
      <c r="D45" s="2">
        <f t="shared" ref="D45:D47" si="14">E45+F45+G45+H45+I45</f>
        <v>3691.8999999999996</v>
      </c>
      <c r="E45" s="2">
        <v>553.79999999999995</v>
      </c>
      <c r="F45" s="2">
        <v>690.4</v>
      </c>
      <c r="G45" s="2">
        <v>2447.6999999999998</v>
      </c>
      <c r="H45" s="2">
        <v>0</v>
      </c>
      <c r="I45" s="2">
        <v>0</v>
      </c>
      <c r="J45" s="48" t="s">
        <v>41</v>
      </c>
    </row>
    <row r="46" spans="1:10" s="14" customFormat="1" ht="60.75" customHeight="1" x14ac:dyDescent="0.3">
      <c r="A46" s="49"/>
      <c r="B46" s="47"/>
      <c r="C46" s="22">
        <v>2028</v>
      </c>
      <c r="D46" s="2">
        <f t="shared" si="14"/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46"/>
    </row>
    <row r="47" spans="1:10" s="14" customFormat="1" ht="48.75" customHeight="1" x14ac:dyDescent="0.3">
      <c r="A47" s="49"/>
      <c r="B47" s="47"/>
      <c r="C47" s="22">
        <v>2029</v>
      </c>
      <c r="D47" s="2">
        <f t="shared" si="14"/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46"/>
    </row>
    <row r="48" spans="1:10" s="14" customFormat="1" ht="52.5" customHeight="1" x14ac:dyDescent="0.3">
      <c r="A48" s="49"/>
      <c r="B48" s="47"/>
      <c r="C48" s="28" t="s">
        <v>0</v>
      </c>
      <c r="D48" s="2">
        <f>D45+D46+D47</f>
        <v>3691.8999999999996</v>
      </c>
      <c r="E48" s="2">
        <f t="shared" ref="E48:I48" si="15">E45+E46+E47</f>
        <v>553.79999999999995</v>
      </c>
      <c r="F48" s="2">
        <f t="shared" si="15"/>
        <v>690.4</v>
      </c>
      <c r="G48" s="2">
        <f t="shared" si="15"/>
        <v>2447.6999999999998</v>
      </c>
      <c r="H48" s="2">
        <f t="shared" si="15"/>
        <v>0</v>
      </c>
      <c r="I48" s="2">
        <f t="shared" si="15"/>
        <v>0</v>
      </c>
      <c r="J48" s="46"/>
    </row>
    <row r="49" spans="1:10" s="14" customFormat="1" ht="20.25" x14ac:dyDescent="0.3">
      <c r="A49" s="49" t="s">
        <v>30</v>
      </c>
      <c r="B49" s="47" t="s">
        <v>57</v>
      </c>
      <c r="C49" s="22">
        <v>2027</v>
      </c>
      <c r="D49" s="2">
        <f t="shared" ref="D49:D51" si="16">E49+F49+G49+H49+I49</f>
        <v>5446.7</v>
      </c>
      <c r="E49" s="2">
        <v>5446.7</v>
      </c>
      <c r="F49" s="2">
        <v>0</v>
      </c>
      <c r="G49" s="2">
        <v>0</v>
      </c>
      <c r="H49" s="2">
        <v>0</v>
      </c>
      <c r="I49" s="2">
        <v>0</v>
      </c>
      <c r="J49" s="48" t="s">
        <v>41</v>
      </c>
    </row>
    <row r="50" spans="1:10" s="14" customFormat="1" ht="20.25" x14ac:dyDescent="0.3">
      <c r="A50" s="49"/>
      <c r="B50" s="47"/>
      <c r="C50" s="22">
        <v>2028</v>
      </c>
      <c r="D50" s="2">
        <f t="shared" si="16"/>
        <v>5446.7</v>
      </c>
      <c r="E50" s="2">
        <v>5446.7</v>
      </c>
      <c r="F50" s="2">
        <v>0</v>
      </c>
      <c r="G50" s="2">
        <v>0</v>
      </c>
      <c r="H50" s="2">
        <v>0</v>
      </c>
      <c r="I50" s="2">
        <v>0</v>
      </c>
      <c r="J50" s="46"/>
    </row>
    <row r="51" spans="1:10" s="14" customFormat="1" ht="20.25" x14ac:dyDescent="0.3">
      <c r="A51" s="49"/>
      <c r="B51" s="47"/>
      <c r="C51" s="22">
        <v>2029</v>
      </c>
      <c r="D51" s="2">
        <f t="shared" si="16"/>
        <v>5446.7</v>
      </c>
      <c r="E51" s="2">
        <v>5446.7</v>
      </c>
      <c r="F51" s="2">
        <v>0</v>
      </c>
      <c r="G51" s="2">
        <v>0</v>
      </c>
      <c r="H51" s="2">
        <v>0</v>
      </c>
      <c r="I51" s="2">
        <v>0</v>
      </c>
      <c r="J51" s="46"/>
    </row>
    <row r="52" spans="1:10" s="14" customFormat="1" ht="20.25" x14ac:dyDescent="0.3">
      <c r="A52" s="49"/>
      <c r="B52" s="47"/>
      <c r="C52" s="28" t="s">
        <v>0</v>
      </c>
      <c r="D52" s="2">
        <f>D49+D50+D51</f>
        <v>16340.099999999999</v>
      </c>
      <c r="E52" s="2">
        <f t="shared" ref="E52:I52" si="17">E49+E50+E51</f>
        <v>16340.099999999999</v>
      </c>
      <c r="F52" s="2">
        <f t="shared" si="17"/>
        <v>0</v>
      </c>
      <c r="G52" s="2">
        <f t="shared" si="17"/>
        <v>0</v>
      </c>
      <c r="H52" s="2">
        <f t="shared" si="17"/>
        <v>0</v>
      </c>
      <c r="I52" s="2">
        <f t="shared" si="17"/>
        <v>0</v>
      </c>
      <c r="J52" s="46"/>
    </row>
    <row r="53" spans="1:10" s="14" customFormat="1" ht="42" customHeight="1" x14ac:dyDescent="0.3">
      <c r="A53" s="60" t="s">
        <v>60</v>
      </c>
      <c r="B53" s="60"/>
      <c r="C53" s="60"/>
      <c r="D53" s="60"/>
      <c r="E53" s="60"/>
      <c r="F53" s="60"/>
      <c r="G53" s="60"/>
      <c r="H53" s="60"/>
      <c r="I53" s="60"/>
      <c r="J53" s="60"/>
    </row>
    <row r="54" spans="1:10" s="14" customFormat="1" ht="27.75" customHeight="1" x14ac:dyDescent="0.3">
      <c r="A54" s="49" t="s">
        <v>32</v>
      </c>
      <c r="B54" s="50" t="s">
        <v>46</v>
      </c>
      <c r="C54" s="22">
        <v>2027</v>
      </c>
      <c r="D54" s="2">
        <f>E54+F54+G54+H54+I54</f>
        <v>7246.5</v>
      </c>
      <c r="E54" s="2">
        <v>7246.5</v>
      </c>
      <c r="F54" s="2">
        <v>0</v>
      </c>
      <c r="G54" s="2">
        <v>0</v>
      </c>
      <c r="H54" s="2">
        <v>0</v>
      </c>
      <c r="I54" s="2">
        <v>0</v>
      </c>
      <c r="J54" s="48" t="s">
        <v>41</v>
      </c>
    </row>
    <row r="55" spans="1:10" s="14" customFormat="1" ht="27.75" customHeight="1" x14ac:dyDescent="0.3">
      <c r="A55" s="49"/>
      <c r="B55" s="50"/>
      <c r="C55" s="22">
        <v>2028</v>
      </c>
      <c r="D55" s="2">
        <f>E55+F55+G55+H55+I55</f>
        <v>7246.5</v>
      </c>
      <c r="E55" s="2">
        <v>7246.5</v>
      </c>
      <c r="F55" s="2">
        <v>0</v>
      </c>
      <c r="G55" s="2">
        <v>0</v>
      </c>
      <c r="H55" s="2">
        <v>0</v>
      </c>
      <c r="I55" s="2">
        <v>0</v>
      </c>
      <c r="J55" s="46"/>
    </row>
    <row r="56" spans="1:10" s="14" customFormat="1" ht="27.75" customHeight="1" x14ac:dyDescent="0.3">
      <c r="A56" s="49"/>
      <c r="B56" s="50"/>
      <c r="C56" s="22">
        <v>2029</v>
      </c>
      <c r="D56" s="2">
        <f>E56+F56+G56+H56+I56</f>
        <v>7246.5</v>
      </c>
      <c r="E56" s="2">
        <v>7246.5</v>
      </c>
      <c r="F56" s="2">
        <v>0</v>
      </c>
      <c r="G56" s="2">
        <v>0</v>
      </c>
      <c r="H56" s="2">
        <v>0</v>
      </c>
      <c r="I56" s="2">
        <v>0</v>
      </c>
      <c r="J56" s="46"/>
    </row>
    <row r="57" spans="1:10" s="14" customFormat="1" ht="36.75" customHeight="1" x14ac:dyDescent="0.3">
      <c r="A57" s="49"/>
      <c r="B57" s="50"/>
      <c r="C57" s="28" t="s">
        <v>0</v>
      </c>
      <c r="D57" s="2">
        <f>D54+D55+D56</f>
        <v>21739.5</v>
      </c>
      <c r="E57" s="2">
        <f t="shared" ref="E57:I57" si="18">E54+E55+E56</f>
        <v>21739.5</v>
      </c>
      <c r="F57" s="2">
        <f t="shared" si="18"/>
        <v>0</v>
      </c>
      <c r="G57" s="2">
        <f t="shared" si="18"/>
        <v>0</v>
      </c>
      <c r="H57" s="2">
        <f t="shared" si="18"/>
        <v>0</v>
      </c>
      <c r="I57" s="2">
        <f t="shared" si="18"/>
        <v>0</v>
      </c>
      <c r="J57" s="46"/>
    </row>
    <row r="58" spans="1:10" s="14" customFormat="1" ht="42.75" customHeight="1" x14ac:dyDescent="0.3">
      <c r="A58" s="60" t="s">
        <v>47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s="14" customFormat="1" ht="37.5" customHeight="1" x14ac:dyDescent="0.3">
      <c r="A59" s="49" t="s">
        <v>33</v>
      </c>
      <c r="B59" s="47" t="s">
        <v>48</v>
      </c>
      <c r="C59" s="22">
        <v>2027</v>
      </c>
      <c r="D59" s="2">
        <f>F59+G59+I59+E59</f>
        <v>9299.7999999999993</v>
      </c>
      <c r="E59" s="2">
        <v>9299.7999999999993</v>
      </c>
      <c r="F59" s="2">
        <v>0</v>
      </c>
      <c r="G59" s="2">
        <v>0</v>
      </c>
      <c r="H59" s="2">
        <v>0</v>
      </c>
      <c r="I59" s="2">
        <v>0</v>
      </c>
      <c r="J59" s="48" t="s">
        <v>49</v>
      </c>
    </row>
    <row r="60" spans="1:10" s="14" customFormat="1" ht="22.5" customHeight="1" x14ac:dyDescent="0.3">
      <c r="A60" s="49"/>
      <c r="B60" s="47"/>
      <c r="C60" s="22">
        <v>2028</v>
      </c>
      <c r="D60" s="2">
        <f>F60+G60+I60+E60</f>
        <v>9299.7999999999993</v>
      </c>
      <c r="E60" s="2">
        <v>9299.7999999999993</v>
      </c>
      <c r="F60" s="2">
        <v>0</v>
      </c>
      <c r="G60" s="2">
        <v>0</v>
      </c>
      <c r="H60" s="2">
        <v>0</v>
      </c>
      <c r="I60" s="2">
        <v>0</v>
      </c>
      <c r="J60" s="46"/>
    </row>
    <row r="61" spans="1:10" s="14" customFormat="1" ht="16.5" customHeight="1" x14ac:dyDescent="0.3">
      <c r="A61" s="49"/>
      <c r="B61" s="47"/>
      <c r="C61" s="22">
        <v>2029</v>
      </c>
      <c r="D61" s="2">
        <f>F61+G61+I61+E61</f>
        <v>9299.7999999999993</v>
      </c>
      <c r="E61" s="2">
        <v>9299.7999999999993</v>
      </c>
      <c r="F61" s="2">
        <v>0</v>
      </c>
      <c r="G61" s="2">
        <v>0</v>
      </c>
      <c r="H61" s="2">
        <v>0</v>
      </c>
      <c r="I61" s="2">
        <v>0</v>
      </c>
      <c r="J61" s="46"/>
    </row>
    <row r="62" spans="1:10" s="14" customFormat="1" ht="19.5" customHeight="1" x14ac:dyDescent="0.3">
      <c r="A62" s="49"/>
      <c r="B62" s="47"/>
      <c r="C62" s="28" t="s">
        <v>0</v>
      </c>
      <c r="D62" s="2">
        <f>D61+D60+D59</f>
        <v>27899.399999999998</v>
      </c>
      <c r="E62" s="2">
        <f t="shared" ref="E62:I62" si="19">E61+E60+E59</f>
        <v>27899.399999999998</v>
      </c>
      <c r="F62" s="2">
        <f t="shared" si="19"/>
        <v>0</v>
      </c>
      <c r="G62" s="2">
        <f t="shared" si="19"/>
        <v>0</v>
      </c>
      <c r="H62" s="2">
        <f t="shared" si="19"/>
        <v>0</v>
      </c>
      <c r="I62" s="2">
        <f t="shared" si="19"/>
        <v>0</v>
      </c>
      <c r="J62" s="46"/>
    </row>
    <row r="63" spans="1:10" s="14" customFormat="1" ht="20.25" x14ac:dyDescent="0.3">
      <c r="A63" s="29"/>
      <c r="B63" s="30"/>
      <c r="C63" s="28" t="s">
        <v>31</v>
      </c>
      <c r="D63" s="31">
        <f>E63+F63+G63+H63+I63</f>
        <v>686985.99999999988</v>
      </c>
      <c r="E63" s="31">
        <f>E13+E14+E15+E17+E18+E19+E21+E22+E23+E25+E26+E27+E29+E30+E31+E33+E34+E35+E37+E38+E39+E41+E42+E43+E45+E46+E47+E49+E50+E51+E54+E55+E56+E59+E60+E61</f>
        <v>676231.2</v>
      </c>
      <c r="F63" s="31">
        <f>F16+F20+F24+F28+F32+F36+F40+F44+F48+F52+F57+F62</f>
        <v>8307.1</v>
      </c>
      <c r="G63" s="31">
        <f>G16+G20+G24+G28+G32+G36+G40+G44+G48+G52+G57+G62</f>
        <v>2447.6999999999998</v>
      </c>
      <c r="H63" s="31">
        <f>H16+H20+H24+H28+H32+H36+H40+H44+H48+H52+H57+H62</f>
        <v>0</v>
      </c>
      <c r="I63" s="31">
        <f>I16+I20+I24+I28+I32+I36+I40+I44+I48+I52+I57+I62</f>
        <v>0</v>
      </c>
      <c r="J63" s="32"/>
    </row>
    <row r="64" spans="1:10" s="14" customFormat="1" ht="30" customHeight="1" x14ac:dyDescent="0.3">
      <c r="A64" s="46" t="s">
        <v>52</v>
      </c>
      <c r="B64" s="46"/>
      <c r="C64" s="46"/>
      <c r="D64" s="46"/>
      <c r="E64" s="46"/>
      <c r="F64" s="46"/>
      <c r="G64" s="46"/>
      <c r="H64" s="46"/>
      <c r="I64" s="46"/>
      <c r="J64" s="46"/>
    </row>
    <row r="65" spans="1:10" s="14" customFormat="1" ht="20.25" x14ac:dyDescent="0.3">
      <c r="A65" s="46" t="s">
        <v>19</v>
      </c>
      <c r="B65" s="46"/>
      <c r="C65" s="1">
        <v>2027</v>
      </c>
      <c r="D65" s="2">
        <f>E65+F65+G65+I65</f>
        <v>249572</v>
      </c>
      <c r="E65" s="2">
        <f>E13+E17+E21+E25+E29+E33+E37+E41+E45+E49+E54+E59</f>
        <v>242658.59999999998</v>
      </c>
      <c r="F65" s="2">
        <f>F13+F17+F21+F25+F29+F33+F37+F41+F45+F49+F54+F59</f>
        <v>4465.7</v>
      </c>
      <c r="G65" s="2">
        <f>G13+G17+G21+G25+G29+G33+G37+G41+G45+G49+G54+G59</f>
        <v>2447.6999999999998</v>
      </c>
      <c r="H65" s="2">
        <f>H13+H17+H21+H25+H29+H33+H37+H41+H45+H49+H54+H59</f>
        <v>0</v>
      </c>
      <c r="I65" s="2">
        <f>I13+I17+I21+I25+I29+I33+I37+I41+I45+I49+I54+I59</f>
        <v>0</v>
      </c>
      <c r="J65" s="71"/>
    </row>
    <row r="66" spans="1:10" s="14" customFormat="1" ht="20.25" x14ac:dyDescent="0.3">
      <c r="A66" s="46"/>
      <c r="B66" s="46"/>
      <c r="C66" s="1">
        <v>2028</v>
      </c>
      <c r="D66" s="2">
        <f>E66+F66+G66+I66</f>
        <v>220624.7</v>
      </c>
      <c r="E66" s="2">
        <f>E14+E18+E22+E26+E30+E34+E38+E42+E46+A46+E50+E55+E60</f>
        <v>216783.30000000002</v>
      </c>
      <c r="F66" s="2">
        <f t="shared" ref="F66:I67" si="20">F14+F18+F22+F26+F30+F34+F38+F42+F46+F50+F55+F60</f>
        <v>3841.4000000000005</v>
      </c>
      <c r="G66" s="2">
        <f t="shared" si="20"/>
        <v>0</v>
      </c>
      <c r="H66" s="2">
        <f t="shared" si="20"/>
        <v>0</v>
      </c>
      <c r="I66" s="2">
        <f t="shared" si="20"/>
        <v>0</v>
      </c>
      <c r="J66" s="71"/>
    </row>
    <row r="67" spans="1:10" s="14" customFormat="1" ht="20.25" x14ac:dyDescent="0.3">
      <c r="A67" s="46"/>
      <c r="B67" s="46"/>
      <c r="C67" s="1">
        <v>2029</v>
      </c>
      <c r="D67" s="2">
        <f>E67+F67+G67+I67</f>
        <v>216789.3</v>
      </c>
      <c r="E67" s="2">
        <f>E15+E19+E23+E27+E31+E35+E39+E43+E47+A47+E51+E56+E61</f>
        <v>216789.3</v>
      </c>
      <c r="F67" s="2">
        <f t="shared" si="20"/>
        <v>0</v>
      </c>
      <c r="G67" s="2">
        <f t="shared" si="20"/>
        <v>0</v>
      </c>
      <c r="H67" s="2">
        <f t="shared" si="20"/>
        <v>0</v>
      </c>
      <c r="I67" s="2">
        <f t="shared" si="20"/>
        <v>0</v>
      </c>
      <c r="J67" s="71"/>
    </row>
    <row r="68" spans="1:10" s="14" customFormat="1" ht="20.25" x14ac:dyDescent="0.3">
      <c r="A68" s="46"/>
      <c r="B68" s="46"/>
      <c r="C68" s="33" t="s">
        <v>31</v>
      </c>
      <c r="D68" s="31">
        <f>E68+F68+G68+I68</f>
        <v>686985.99999999988</v>
      </c>
      <c r="E68" s="31">
        <f>E67+E66+E65</f>
        <v>676231.2</v>
      </c>
      <c r="F68" s="31">
        <f>F67+F66+F65</f>
        <v>8307.1</v>
      </c>
      <c r="G68" s="31">
        <f>G67+G66+G65</f>
        <v>2447.6999999999998</v>
      </c>
      <c r="H68" s="31">
        <f>H67+H66+H65</f>
        <v>0</v>
      </c>
      <c r="I68" s="31">
        <f>I67+I66+I65</f>
        <v>0</v>
      </c>
      <c r="J68" s="71"/>
    </row>
    <row r="69" spans="1:10" s="14" customFormat="1" ht="20.25" x14ac:dyDescent="0.3">
      <c r="A69" s="34"/>
      <c r="B69" s="35"/>
      <c r="C69" s="35"/>
    </row>
    <row r="70" spans="1:10" s="14" customFormat="1" ht="24" x14ac:dyDescent="0.3">
      <c r="A70" s="36" t="s">
        <v>34</v>
      </c>
      <c r="B70" s="35"/>
      <c r="C70" s="35"/>
    </row>
    <row r="71" spans="1:10" s="14" customFormat="1" ht="20.25" x14ac:dyDescent="0.3">
      <c r="A71" s="37"/>
      <c r="B71" s="35"/>
      <c r="C71" s="35"/>
    </row>
    <row r="72" spans="1:10" s="14" customFormat="1" ht="24" x14ac:dyDescent="0.3">
      <c r="A72" s="36" t="s">
        <v>35</v>
      </c>
      <c r="B72" s="35"/>
      <c r="C72" s="35"/>
    </row>
    <row r="73" spans="1:10" s="14" customFormat="1" ht="20.25" x14ac:dyDescent="0.3">
      <c r="A73" s="34"/>
      <c r="B73" s="35"/>
      <c r="C73" s="35"/>
    </row>
    <row r="74" spans="1:10" s="14" customFormat="1" ht="20.25" x14ac:dyDescent="0.3">
      <c r="A74" s="34"/>
      <c r="B74" s="35"/>
      <c r="C74" s="35"/>
    </row>
    <row r="75" spans="1:10" s="14" customFormat="1" ht="20.25" x14ac:dyDescent="0.3">
      <c r="A75" s="38"/>
      <c r="B75" s="35"/>
      <c r="C75" s="35"/>
    </row>
    <row r="76" spans="1:10" s="14" customFormat="1" ht="40.5" x14ac:dyDescent="0.3">
      <c r="A76" s="38"/>
      <c r="B76" s="45" t="s">
        <v>50</v>
      </c>
      <c r="C76" s="34"/>
      <c r="D76" s="39"/>
      <c r="E76" s="39"/>
      <c r="F76" s="39"/>
      <c r="G76" s="39"/>
      <c r="H76" s="39"/>
      <c r="I76" s="39"/>
      <c r="J76" s="39" t="s">
        <v>51</v>
      </c>
    </row>
    <row r="77" spans="1:10" ht="15.75" x14ac:dyDescent="0.2">
      <c r="A77" s="40"/>
      <c r="B77" s="41"/>
    </row>
    <row r="78" spans="1:10" ht="15.75" x14ac:dyDescent="0.2">
      <c r="A78" s="43"/>
      <c r="B78" s="41"/>
    </row>
  </sheetData>
  <mergeCells count="53">
    <mergeCell ref="A17:A20"/>
    <mergeCell ref="B17:B20"/>
    <mergeCell ref="J17:J20"/>
    <mergeCell ref="A21:A24"/>
    <mergeCell ref="B21:B24"/>
    <mergeCell ref="J21:J24"/>
    <mergeCell ref="J25:J28"/>
    <mergeCell ref="A37:A40"/>
    <mergeCell ref="B37:B40"/>
    <mergeCell ref="J29:J32"/>
    <mergeCell ref="B25:B28"/>
    <mergeCell ref="A65:B68"/>
    <mergeCell ref="J65:J68"/>
    <mergeCell ref="A64:J64"/>
    <mergeCell ref="A53:J53"/>
    <mergeCell ref="A33:A36"/>
    <mergeCell ref="A49:A52"/>
    <mergeCell ref="B49:B52"/>
    <mergeCell ref="J33:J36"/>
    <mergeCell ref="J49:J52"/>
    <mergeCell ref="B33:B36"/>
    <mergeCell ref="A58:J58"/>
    <mergeCell ref="A59:A62"/>
    <mergeCell ref="J59:J62"/>
    <mergeCell ref="B59:B62"/>
    <mergeCell ref="J6:J8"/>
    <mergeCell ref="D7:D8"/>
    <mergeCell ref="E7:I7"/>
    <mergeCell ref="J1:J2"/>
    <mergeCell ref="A12:J12"/>
    <mergeCell ref="A10:J10"/>
    <mergeCell ref="A11:J11"/>
    <mergeCell ref="B1:G4"/>
    <mergeCell ref="A6:A8"/>
    <mergeCell ref="B6:B8"/>
    <mergeCell ref="C6:C8"/>
    <mergeCell ref="D6:I6"/>
    <mergeCell ref="A13:A16"/>
    <mergeCell ref="B13:B16"/>
    <mergeCell ref="J13:J16"/>
    <mergeCell ref="J37:J40"/>
    <mergeCell ref="J54:J57"/>
    <mergeCell ref="A54:A57"/>
    <mergeCell ref="B54:B57"/>
    <mergeCell ref="A41:A44"/>
    <mergeCell ref="B41:B44"/>
    <mergeCell ref="J41:J44"/>
    <mergeCell ref="A45:A48"/>
    <mergeCell ref="B45:B48"/>
    <mergeCell ref="J45:J48"/>
    <mergeCell ref="A25:A28"/>
    <mergeCell ref="A29:A32"/>
    <mergeCell ref="B29:B32"/>
  </mergeCells>
  <pageMargins left="0.23622047244094491" right="0.23622047244094491" top="0.74803149606299213" bottom="0.74803149606299213" header="0.31496062992125984" footer="0.31496062992125984"/>
  <pageSetup paperSize="9" scale="4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Sheet1</vt:lpstr>
      <vt:lpstr>Sheet1!Заголовки_для_печати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Gigabyte</cp:lastModifiedBy>
  <cp:lastPrinted>2026-09-01T13:47:53Z</cp:lastPrinted>
  <dcterms:created xsi:type="dcterms:W3CDTF">2026-09-01T11:50:31Z</dcterms:created>
  <dcterms:modified xsi:type="dcterms:W3CDTF">2026-09-02T09:45:14Z</dcterms:modified>
</cp:coreProperties>
</file>